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ugv141\Desktop\Homepage - Formulare\"/>
    </mc:Choice>
  </mc:AlternateContent>
  <bookViews>
    <workbookView xWindow="28680" yWindow="-120" windowWidth="29040" windowHeight="17640"/>
  </bookViews>
  <sheets>
    <sheet name="Tabelle1" sheetId="1" r:id="rId1"/>
  </sheets>
  <definedNames>
    <definedName name="_xlnm.Print_Area" localSheetId="0">Tabelle1!$A$1:$J$54</definedName>
    <definedName name="Morgen">Tabelle1!#REF!</definedName>
    <definedName name="Nacht">Tabelle1!#REF!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 l="1"/>
  <c r="I20" i="1"/>
  <c r="I21" i="1"/>
  <c r="I22" i="1"/>
  <c r="I23" i="1"/>
  <c r="I24" i="1"/>
  <c r="I25" i="1"/>
  <c r="I26" i="1"/>
  <c r="I27" i="1"/>
  <c r="I28" i="1"/>
  <c r="I29" i="1"/>
  <c r="I30" i="1"/>
  <c r="I31" i="1"/>
  <c r="I32" i="1"/>
  <c r="I33" i="1"/>
  <c r="I34" i="1"/>
  <c r="I35" i="1"/>
  <c r="I36" i="1"/>
  <c r="I37" i="1"/>
  <c r="I38" i="1"/>
  <c r="I39" i="1"/>
  <c r="I40" i="1"/>
  <c r="I41" i="1"/>
  <c r="I42" i="1"/>
  <c r="I43" i="1"/>
  <c r="I14" i="1" l="1"/>
  <c r="I15" i="1"/>
  <c r="I16" i="1"/>
  <c r="I17" i="1"/>
  <c r="I18" i="1"/>
  <c r="K22" i="1" l="1"/>
  <c r="M22" i="1" s="1"/>
  <c r="L22" i="1"/>
  <c r="N22" i="1" s="1"/>
  <c r="K23" i="1"/>
  <c r="M23" i="1" s="1"/>
  <c r="L23" i="1"/>
  <c r="N23" i="1" s="1"/>
  <c r="K24" i="1"/>
  <c r="M24" i="1" s="1"/>
  <c r="L24" i="1"/>
  <c r="N24" i="1" s="1"/>
  <c r="K25" i="1"/>
  <c r="M25" i="1" s="1"/>
  <c r="L25" i="1"/>
  <c r="N25" i="1" s="1"/>
  <c r="K26" i="1"/>
  <c r="M26" i="1" s="1"/>
  <c r="L26" i="1"/>
  <c r="N26" i="1"/>
  <c r="K27" i="1"/>
  <c r="M27" i="1" s="1"/>
  <c r="L27" i="1"/>
  <c r="N27" i="1" s="1"/>
  <c r="K28" i="1"/>
  <c r="M28" i="1" s="1"/>
  <c r="L28" i="1"/>
  <c r="N28" i="1" s="1"/>
  <c r="K29" i="1"/>
  <c r="M29" i="1" s="1"/>
  <c r="L29" i="1"/>
  <c r="N29" i="1" s="1"/>
  <c r="K30" i="1"/>
  <c r="M30" i="1" s="1"/>
  <c r="L30" i="1"/>
  <c r="N30" i="1"/>
  <c r="K31" i="1"/>
  <c r="M31" i="1" s="1"/>
  <c r="L31" i="1"/>
  <c r="N31" i="1" s="1"/>
  <c r="K32" i="1"/>
  <c r="M32" i="1" s="1"/>
  <c r="L32" i="1"/>
  <c r="N32" i="1" s="1"/>
  <c r="K33" i="1"/>
  <c r="M33" i="1" s="1"/>
  <c r="L33" i="1"/>
  <c r="N33" i="1" s="1"/>
  <c r="K34" i="1"/>
  <c r="M34" i="1" s="1"/>
  <c r="L34" i="1"/>
  <c r="N34" i="1" s="1"/>
  <c r="K35" i="1"/>
  <c r="M35" i="1" s="1"/>
  <c r="L35" i="1"/>
  <c r="N35" i="1" s="1"/>
  <c r="K36" i="1"/>
  <c r="M36" i="1" s="1"/>
  <c r="L36" i="1"/>
  <c r="N36" i="1" s="1"/>
  <c r="K37" i="1"/>
  <c r="M37" i="1" s="1"/>
  <c r="L37" i="1"/>
  <c r="N37" i="1" s="1"/>
  <c r="K38" i="1"/>
  <c r="M38" i="1" s="1"/>
  <c r="L38" i="1"/>
  <c r="N38" i="1"/>
  <c r="K39" i="1"/>
  <c r="M39" i="1" s="1"/>
  <c r="L39" i="1"/>
  <c r="N39" i="1" s="1"/>
  <c r="K40" i="1"/>
  <c r="M40" i="1" s="1"/>
  <c r="L40" i="1"/>
  <c r="N40" i="1" s="1"/>
  <c r="K41" i="1"/>
  <c r="M41" i="1" s="1"/>
  <c r="L41" i="1"/>
  <c r="N41" i="1" s="1"/>
  <c r="K42" i="1"/>
  <c r="M42" i="1" s="1"/>
  <c r="L42" i="1"/>
  <c r="N42" i="1" s="1"/>
  <c r="K43" i="1"/>
  <c r="M43" i="1" s="1"/>
  <c r="L43" i="1"/>
  <c r="N43" i="1" s="1"/>
  <c r="K13" i="1"/>
  <c r="M13" i="1" s="1"/>
  <c r="L13" i="1"/>
  <c r="N13" i="1"/>
  <c r="K14" i="1"/>
  <c r="M14" i="1" s="1"/>
  <c r="L14" i="1"/>
  <c r="N14" i="1"/>
  <c r="K15" i="1"/>
  <c r="M15" i="1" s="1"/>
  <c r="L15" i="1"/>
  <c r="N15" i="1" s="1"/>
  <c r="K16" i="1"/>
  <c r="M16" i="1" s="1"/>
  <c r="L16" i="1"/>
  <c r="N16" i="1"/>
  <c r="K17" i="1"/>
  <c r="M17" i="1" s="1"/>
  <c r="L17" i="1"/>
  <c r="N17" i="1" s="1"/>
  <c r="K18" i="1"/>
  <c r="M18" i="1" s="1"/>
  <c r="L18" i="1"/>
  <c r="N18" i="1"/>
  <c r="K19" i="1"/>
  <c r="M19" i="1" s="1"/>
  <c r="L19" i="1"/>
  <c r="N19" i="1" s="1"/>
  <c r="K20" i="1"/>
  <c r="M20" i="1" s="1"/>
  <c r="L20" i="1"/>
  <c r="N20" i="1"/>
  <c r="K21" i="1"/>
  <c r="M21" i="1" s="1"/>
  <c r="L21" i="1"/>
  <c r="N21" i="1" s="1"/>
  <c r="I13" i="1"/>
  <c r="B13" i="1" l="1"/>
  <c r="A13" i="1" s="1"/>
  <c r="I44" i="1" l="1"/>
  <c r="J44" i="1" s="1"/>
  <c r="H46" i="1" s="1"/>
  <c r="J46" i="1" s="1"/>
  <c r="B14" i="1"/>
  <c r="B15" i="1" s="1"/>
  <c r="A15" i="1" l="1"/>
  <c r="B16" i="1"/>
  <c r="A16" i="1" l="1"/>
  <c r="B17" i="1"/>
  <c r="B18" i="1" l="1"/>
  <c r="A17" i="1"/>
  <c r="B19" i="1" l="1"/>
  <c r="A18" i="1"/>
  <c r="A19" i="1" l="1"/>
  <c r="B20" i="1"/>
  <c r="A20" i="1" l="1"/>
  <c r="B21" i="1"/>
  <c r="A21" i="1" l="1"/>
  <c r="B22" i="1"/>
  <c r="A22" i="1" l="1"/>
  <c r="B23" i="1"/>
  <c r="A23" i="1" l="1"/>
  <c r="B24" i="1"/>
  <c r="B25" i="1" l="1"/>
  <c r="A24" i="1"/>
  <c r="A25" i="1" l="1"/>
  <c r="B26" i="1"/>
  <c r="A26" i="1" l="1"/>
  <c r="B27" i="1"/>
  <c r="A27" i="1" l="1"/>
  <c r="B28" i="1"/>
  <c r="B29" i="1" l="1"/>
  <c r="A28" i="1"/>
  <c r="A29" i="1" l="1"/>
  <c r="B30" i="1"/>
  <c r="B31" i="1" l="1"/>
  <c r="A30" i="1"/>
  <c r="A31" i="1" l="1"/>
  <c r="B32" i="1"/>
  <c r="B33" i="1" l="1"/>
  <c r="A32" i="1"/>
  <c r="A33" i="1" l="1"/>
  <c r="B34" i="1"/>
  <c r="B35" i="1" l="1"/>
  <c r="A34" i="1"/>
  <c r="A35" i="1" l="1"/>
  <c r="B36" i="1"/>
  <c r="B37" i="1" l="1"/>
  <c r="A36" i="1"/>
  <c r="A37" i="1" l="1"/>
  <c r="B38" i="1"/>
  <c r="B39" i="1" l="1"/>
  <c r="A38" i="1"/>
  <c r="A39" i="1" l="1"/>
  <c r="B40" i="1"/>
  <c r="B41" i="1" s="1"/>
  <c r="B42" i="1" s="1"/>
  <c r="A42" i="1" l="1"/>
  <c r="B43" i="1"/>
  <c r="A43" i="1" s="1"/>
  <c r="A40" i="1"/>
  <c r="A14" i="1" l="1"/>
  <c r="A41" i="1"/>
</calcChain>
</file>

<file path=xl/sharedStrings.xml><?xml version="1.0" encoding="utf-8"?>
<sst xmlns="http://schemas.openxmlformats.org/spreadsheetml/2006/main" count="47" uniqueCount="42">
  <si>
    <t>Amt für Jugend, Bildung, Integration</t>
  </si>
  <si>
    <t>Tagespflegekind:</t>
  </si>
  <si>
    <t xml:space="preserve">und Sport </t>
  </si>
  <si>
    <t>Abteilung Kindertagesbetreuung</t>
  </si>
  <si>
    <t>Name, Vorname, Wohnort</t>
  </si>
  <si>
    <t>Verwaltung</t>
  </si>
  <si>
    <t>Tagespflegeperson:</t>
  </si>
  <si>
    <t>78050 Villingen-Schwenningen</t>
  </si>
  <si>
    <t>Name, Vorname</t>
  </si>
  <si>
    <t>Begründung</t>
  </si>
  <si>
    <t>(z.B. für zusätzliche oder außergewöhnliche
Betreuungszeiten und bei Abweichung von
der regulären Betreuungszeit)</t>
  </si>
  <si>
    <t>(Bitte im Format hh:mm eingeben)</t>
  </si>
  <si>
    <t>Gesamt</t>
  </si>
  <si>
    <t>Tag</t>
  </si>
  <si>
    <t>Datum</t>
  </si>
  <si>
    <t>von</t>
  </si>
  <si>
    <t>bis</t>
  </si>
  <si>
    <t>Std. : Min</t>
  </si>
  <si>
    <t/>
  </si>
  <si>
    <t>Stunden/Minuten gesamt:</t>
  </si>
  <si>
    <t>Stunden:</t>
  </si>
  <si>
    <t>Auszahlungsbetrag:</t>
  </si>
  <si>
    <t>x</t>
  </si>
  <si>
    <t>=</t>
  </si>
  <si>
    <t>Hiermit bestätigen wir, dass das og. Kind wie jeweils angegeben tatsächlich in Tagespflege betreut wurde.</t>
  </si>
  <si>
    <t>Datum, Unterschrift</t>
  </si>
  <si>
    <t>Sachlich und rechnerisch richtig</t>
  </si>
  <si>
    <t>Tagespflegeperson</t>
  </si>
  <si>
    <t>Eltern/-teil</t>
  </si>
  <si>
    <t>JuBIS-KTB</t>
  </si>
  <si>
    <t>Hinweise zu Ausfüllen des Vordrucks (werden nicht ausgedruckt)</t>
  </si>
  <si>
    <r>
      <rPr>
        <b/>
        <sz val="14"/>
        <color theme="1"/>
        <rFont val="Univers LT 45 Light"/>
      </rPr>
      <t>Stundenabrechnung Kindertagespflege nach § 23 SGB VIII</t>
    </r>
    <r>
      <rPr>
        <sz val="11"/>
        <color theme="1"/>
        <rFont val="Univers LT 45 Light"/>
      </rPr>
      <t xml:space="preserve">
(Bitte monatlich ausfüllen und bis zum 10. des nachfolgenden Monats einreichen!)</t>
    </r>
  </si>
  <si>
    <r>
      <t xml:space="preserve">MONAT:  </t>
    </r>
    <r>
      <rPr>
        <b/>
        <sz val="14"/>
        <color theme="1"/>
        <rFont val="Wingdings"/>
        <charset val="2"/>
      </rPr>
      <t>â</t>
    </r>
    <r>
      <rPr>
        <b/>
        <sz val="11"/>
        <color theme="1"/>
        <rFont val="Univers LT 45 Light"/>
      </rPr>
      <t xml:space="preserve"> </t>
    </r>
  </si>
  <si>
    <r>
      <rPr>
        <b/>
        <u/>
        <sz val="11"/>
        <color theme="1"/>
        <rFont val="Univers LT 45 Light"/>
      </rPr>
      <t>Tatsächliche</t>
    </r>
    <r>
      <rPr>
        <b/>
        <sz val="11"/>
        <color theme="1"/>
        <rFont val="Univers LT 45 Light"/>
      </rPr>
      <t xml:space="preserve"> Betreuungszeiten
durch die Tagespflegeperson</t>
    </r>
  </si>
  <si>
    <r>
      <rPr>
        <b/>
        <sz val="11"/>
        <color theme="1"/>
        <rFont val="Univers LT 45 Light"/>
      </rPr>
      <t>Stundensatz:</t>
    </r>
    <r>
      <rPr>
        <sz val="11"/>
        <color theme="1"/>
        <rFont val="Univers LT 45 Light"/>
      </rPr>
      <t xml:space="preserve"> </t>
    </r>
    <r>
      <rPr>
        <sz val="8"/>
        <color theme="1"/>
        <rFont val="Univers LT 45 Light"/>
      </rPr>
      <t>(ab 01.01.2019 nach Empfehlungen Ba.Wü.)</t>
    </r>
  </si>
  <si>
    <t>Übernachtung?</t>
  </si>
  <si>
    <t>wenn ja, wird die Zeit von 22:00 bis 24:00 Uhr nicht bezahlt, die Pauschale von 4 Stunden wird am nächsten Tag berücksichtigt.</t>
  </si>
  <si>
    <t>Zeit von 22:00 bis 24:00Uhr</t>
  </si>
  <si>
    <t>Zeit von 0:00 bis 6:00</t>
  </si>
  <si>
    <t>Liste der Tagesätze</t>
  </si>
  <si>
    <r>
      <t xml:space="preserve">Bitte füllen Sie zunächst die Felder "Tagespflegekind" und "Tagespflegeperson" aus.
Tragen Sie danach bitte auf der linken Seite im Feld "Monat" den jeweils abzurechnenden Monat im Format </t>
    </r>
    <r>
      <rPr>
        <b/>
        <sz val="11"/>
        <color theme="1"/>
        <rFont val="Univers LT 45 Light"/>
      </rPr>
      <t>"MM.JJJJ"</t>
    </r>
    <r>
      <rPr>
        <sz val="11"/>
        <color theme="1"/>
        <rFont val="Univers LT 45 Light"/>
      </rPr>
      <t xml:space="preserve"> oder </t>
    </r>
    <r>
      <rPr>
        <b/>
        <sz val="11"/>
        <color theme="1"/>
        <rFont val="Univers LT 45 Light"/>
      </rPr>
      <t xml:space="preserve">"TT.MM.JJJJ" </t>
    </r>
    <r>
      <rPr>
        <sz val="11"/>
        <color theme="1"/>
        <rFont val="Univers LT 45 Light"/>
      </rPr>
      <t xml:space="preserve">ein, also z.B. 07.2009 oder 01.07.2009. Daraus errechnet der Vordruck automatisch die Tage des angegebenen Monats.
</t>
    </r>
    <r>
      <rPr>
        <b/>
        <sz val="11"/>
        <color theme="1"/>
        <rFont val="Univers LT 45 Light"/>
      </rPr>
      <t>Damit das Formular die Betreuungszeiten korrekt berechnet ist bitte folgendes zu beachten:</t>
    </r>
    <r>
      <rPr>
        <sz val="11"/>
        <color theme="1"/>
        <rFont val="Univers LT 45 Light"/>
      </rPr>
      <t xml:space="preserve">
Die Betreuungszeiten sind immer von links beginnend im Format "hh:mm" (z.B. 14:00 - mit Doppelpunkt!) einzutragen. 
Bei einer Über-Nacht-Betreuung wird die Zeit von 22:00 bis 6:00 Uhr mit 4 Stunden (50%) vergütet. Dabei ist das Ende des 1. Tages mit 24:00 zu erfassen (wichtig!), wobei das Formular dies systembedingt in 0:00 umwandelt (korrekt!). Am folgenden Tag einer Über-Nacht-Betreuung ist der Beginn dann mit 0:00 einzugeben. 
Die tägliche Betreuungszeit wird bei richtiger Eingabe automatisch in der Spalte "Gesamt" berechnet und am Ende ergeben sich dann die gesamten Betreuungsstunden im jeweiligen Monat. Multipliziert mit dem Stundensatz ermittelt sich daraus wiederum der Auszahlungsbetrag in dem jeweiligen Monat.
</t>
    </r>
    <r>
      <rPr>
        <b/>
        <sz val="11"/>
        <color theme="1"/>
        <rFont val="Univers LT 45 Light"/>
      </rPr>
      <t>Bitte vergessen Sie nicht das Datum und Ihre Unterschrift sowie die Gegenzeichnung der Eltern/des Elternteils.</t>
    </r>
  </si>
  <si>
    <t>Josefsgasse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</si>
</sst>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407]_-;\-* #,##0.00\ [$€-407]_-;_-* &quot;-&quot;??\ [$€-407]_-;_-@_-"/>
    <numFmt numFmtId="165" formatCode="mmmm\ yyyy"/>
    <numFmt numFmtId="166" formatCode="h:mm;@"/>
    <numFmt numFmtId="167" formatCode="[h]:mm"/>
    <numFmt numFmtId="168" formatCode="&quot;= dezimal&quot;\ #,##0.00\ &quot;Std.&quot;"/>
    <numFmt numFmtId="169" formatCode="0.00&quot; Std.&quot;"/>
  </numFmts>
  <fonts count="8" x14ac:knownFonts="1">
    <font>
      <sz val="11"/>
      <color theme="1"/>
      <name val="Calibri"/>
      <family val="2"/>
      <scheme val="minor"/>
    </font>
    <font>
      <b/>
      <sz val="14"/>
      <color theme="1"/>
      <name val="Wingdings"/>
      <charset val="2"/>
    </font>
    <font>
      <b/>
      <sz val="14"/>
      <color theme="1"/>
      <name val="Univers LT 45 Light"/>
    </font>
    <font>
      <sz val="11"/>
      <color theme="1"/>
      <name val="Univers LT 45 Light"/>
    </font>
    <font>
      <b/>
      <sz val="11"/>
      <color theme="1"/>
      <name val="Univers LT 45 Light"/>
    </font>
    <font>
      <sz val="8"/>
      <color theme="1"/>
      <name val="Univers LT 45 Light"/>
    </font>
    <font>
      <b/>
      <u/>
      <sz val="11"/>
      <color theme="1"/>
      <name val="Univers LT 45 Light"/>
    </font>
    <font>
      <b/>
      <u val="singleAccounting"/>
      <sz val="11"/>
      <color theme="1"/>
      <name val="Univers LT 45 Light"/>
    </font>
  </fonts>
  <fills count="4">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85">
    <xf numFmtId="0" fontId="0" fillId="0" borderId="0" xfId="0"/>
    <xf numFmtId="0" fontId="3" fillId="0" borderId="0" xfId="0" applyFont="1"/>
    <xf numFmtId="0" fontId="3" fillId="0" borderId="0" xfId="0" applyFont="1" applyAlignment="1">
      <alignment wrapText="1"/>
    </xf>
    <xf numFmtId="0" fontId="3" fillId="3" borderId="5" xfId="0" applyFont="1" applyFill="1" applyBorder="1"/>
    <xf numFmtId="0" fontId="3" fillId="3" borderId="6" xfId="0" applyFont="1" applyFill="1" applyBorder="1"/>
    <xf numFmtId="0" fontId="3" fillId="3" borderId="14" xfId="0" applyFont="1" applyFill="1" applyBorder="1"/>
    <xf numFmtId="0" fontId="3" fillId="3" borderId="13" xfId="0" applyFont="1" applyFill="1" applyBorder="1"/>
    <xf numFmtId="0" fontId="4" fillId="3" borderId="1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3" fillId="0" borderId="16" xfId="0" applyFont="1" applyBorder="1"/>
    <xf numFmtId="0" fontId="5" fillId="0" borderId="3" xfId="0" applyFont="1" applyBorder="1" applyAlignment="1">
      <alignment vertical="top"/>
    </xf>
    <xf numFmtId="0" fontId="5" fillId="0" borderId="4" xfId="0" applyFont="1" applyBorder="1" applyAlignment="1">
      <alignment vertical="top"/>
    </xf>
    <xf numFmtId="0" fontId="3" fillId="0" borderId="0" xfId="0" applyFont="1" applyBorder="1"/>
    <xf numFmtId="0" fontId="4" fillId="0" borderId="0" xfId="0" applyFont="1" applyBorder="1"/>
    <xf numFmtId="0" fontId="5" fillId="0" borderId="0" xfId="0" applyFont="1" applyBorder="1" applyAlignment="1">
      <alignment vertical="top"/>
    </xf>
    <xf numFmtId="0" fontId="3" fillId="2" borderId="0" xfId="0" applyFont="1" applyFill="1" applyBorder="1"/>
    <xf numFmtId="14" fontId="3" fillId="0" borderId="17" xfId="0" applyNumberFormat="1" applyFont="1" applyBorder="1"/>
    <xf numFmtId="0" fontId="4" fillId="3" borderId="9" xfId="0" applyFont="1" applyFill="1" applyBorder="1" applyAlignment="1">
      <alignment horizontal="center" vertical="center"/>
    </xf>
    <xf numFmtId="166" fontId="3" fillId="2" borderId="19" xfId="0" applyNumberFormat="1" applyFont="1" applyFill="1" applyBorder="1"/>
    <xf numFmtId="166" fontId="3" fillId="0" borderId="18" xfId="0" applyNumberFormat="1" applyFont="1" applyBorder="1"/>
    <xf numFmtId="2" fontId="3" fillId="0" borderId="0" xfId="0" applyNumberFormat="1" applyFont="1"/>
    <xf numFmtId="0" fontId="5" fillId="0" borderId="2" xfId="0" applyFont="1" applyBorder="1" applyAlignment="1">
      <alignment vertical="top"/>
    </xf>
    <xf numFmtId="166" fontId="3" fillId="0" borderId="12" xfId="0" applyNumberFormat="1" applyFont="1" applyBorder="1"/>
    <xf numFmtId="0" fontId="4" fillId="0" borderId="12" xfId="0" applyFont="1" applyBorder="1" applyAlignment="1">
      <alignment horizontal="left"/>
    </xf>
    <xf numFmtId="0" fontId="4" fillId="0" borderId="0" xfId="0" applyFont="1" applyBorder="1" applyAlignment="1">
      <alignment horizontal="left"/>
    </xf>
    <xf numFmtId="167" fontId="3" fillId="0" borderId="1" xfId="0" applyNumberFormat="1" applyFont="1" applyBorder="1"/>
    <xf numFmtId="0" fontId="3" fillId="0" borderId="18" xfId="0" applyNumberFormat="1" applyFont="1" applyBorder="1"/>
    <xf numFmtId="166" fontId="3" fillId="0" borderId="0" xfId="0" applyNumberFormat="1" applyFont="1" applyBorder="1"/>
    <xf numFmtId="0" fontId="4" fillId="0" borderId="13" xfId="0" applyFont="1" applyBorder="1"/>
    <xf numFmtId="0" fontId="5" fillId="0" borderId="13" xfId="0" applyFont="1" applyBorder="1" applyAlignment="1">
      <alignment vertical="top"/>
    </xf>
    <xf numFmtId="0" fontId="3" fillId="2" borderId="13" xfId="0" applyFont="1" applyFill="1" applyBorder="1"/>
    <xf numFmtId="0" fontId="4" fillId="3" borderId="8" xfId="0" applyFont="1" applyFill="1" applyBorder="1" applyAlignment="1">
      <alignment horizontal="center" vertical="center"/>
    </xf>
    <xf numFmtId="0" fontId="3" fillId="2" borderId="20" xfId="0" applyFont="1" applyFill="1" applyBorder="1" applyAlignment="1"/>
    <xf numFmtId="0" fontId="3" fillId="2" borderId="18" xfId="0" applyFont="1" applyFill="1" applyBorder="1" applyAlignment="1"/>
    <xf numFmtId="0" fontId="3" fillId="0" borderId="12" xfId="0" applyFont="1" applyBorder="1"/>
    <xf numFmtId="168" fontId="3" fillId="0" borderId="21" xfId="0" applyNumberFormat="1" applyFont="1" applyBorder="1" applyAlignment="1">
      <alignment horizontal="left"/>
    </xf>
    <xf numFmtId="0" fontId="4" fillId="0" borderId="13" xfId="0" applyFont="1" applyBorder="1" applyAlignment="1">
      <alignment horizontal="center"/>
    </xf>
    <xf numFmtId="164" fontId="7" fillId="0" borderId="0" xfId="0" applyNumberFormat="1" applyFont="1" applyBorder="1" applyAlignment="1">
      <alignment vertical="center"/>
    </xf>
    <xf numFmtId="0" fontId="4" fillId="0" borderId="0" xfId="0" applyFont="1" applyBorder="1" applyAlignment="1">
      <alignment horizontal="center" vertical="center"/>
    </xf>
    <xf numFmtId="169" fontId="4" fillId="0" borderId="0" xfId="0" applyNumberFormat="1" applyFont="1" applyBorder="1"/>
    <xf numFmtId="0" fontId="4" fillId="0" borderId="0" xfId="0" applyFont="1" applyBorder="1" applyAlignment="1">
      <alignment horizontal="center"/>
    </xf>
    <xf numFmtId="164" fontId="4" fillId="0" borderId="22" xfId="0" applyNumberFormat="1" applyFont="1" applyBorder="1" applyAlignment="1">
      <alignment horizontal="center" vertical="center"/>
    </xf>
    <xf numFmtId="0" fontId="5" fillId="0" borderId="1" xfId="0" applyFont="1" applyBorder="1" applyAlignment="1">
      <alignment vertical="top"/>
    </xf>
    <xf numFmtId="0" fontId="3" fillId="0" borderId="23" xfId="0" applyFont="1" applyBorder="1" applyAlignment="1"/>
    <xf numFmtId="0" fontId="5" fillId="0" borderId="4" xfId="0" applyFont="1" applyBorder="1" applyAlignment="1"/>
    <xf numFmtId="0" fontId="5" fillId="0" borderId="2" xfId="0" applyFont="1" applyBorder="1"/>
    <xf numFmtId="0" fontId="5" fillId="0" borderId="3" xfId="0" applyFont="1" applyBorder="1"/>
    <xf numFmtId="0" fontId="5" fillId="0" borderId="4" xfId="0" applyFont="1" applyBorder="1"/>
    <xf numFmtId="0" fontId="2" fillId="3" borderId="5" xfId="0" applyFont="1" applyFill="1" applyBorder="1" applyAlignment="1">
      <alignment horizontal="left"/>
    </xf>
    <xf numFmtId="0" fontId="2" fillId="3" borderId="10" xfId="0" applyFont="1" applyFill="1" applyBorder="1" applyAlignment="1">
      <alignment horizontal="left"/>
    </xf>
    <xf numFmtId="0" fontId="3" fillId="3" borderId="7" xfId="0" applyFont="1" applyFill="1" applyBorder="1" applyAlignment="1">
      <alignment horizontal="left" wrapText="1"/>
    </xf>
    <xf numFmtId="0" fontId="3" fillId="3" borderId="11" xfId="0" applyFont="1" applyFill="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4" fillId="0" borderId="0"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1" xfId="0" applyFont="1" applyBorder="1" applyAlignment="1">
      <alignment horizontal="left"/>
    </xf>
    <xf numFmtId="0" fontId="3" fillId="0" borderId="22" xfId="0" applyFont="1" applyBorder="1" applyAlignment="1">
      <alignment horizontal="left"/>
    </xf>
    <xf numFmtId="0" fontId="5" fillId="3" borderId="9" xfId="0" applyFont="1" applyFill="1" applyBorder="1" applyAlignment="1">
      <alignment horizontal="center" vertical="center" wrapText="1"/>
    </xf>
    <xf numFmtId="0" fontId="5" fillId="3" borderId="12" xfId="0" applyFont="1" applyFill="1" applyBorder="1" applyAlignment="1">
      <alignment horizontal="center"/>
    </xf>
    <xf numFmtId="0" fontId="5" fillId="3" borderId="0" xfId="0" applyFont="1" applyFill="1" applyBorder="1" applyAlignment="1">
      <alignment horizontal="center"/>
    </xf>
    <xf numFmtId="0" fontId="4" fillId="3" borderId="5" xfId="0" applyFont="1" applyFill="1" applyBorder="1" applyAlignment="1">
      <alignment horizontal="center" wrapText="1"/>
    </xf>
    <xf numFmtId="0" fontId="4" fillId="3" borderId="10" xfId="0" applyFont="1" applyFill="1" applyBorder="1" applyAlignment="1">
      <alignment horizontal="center"/>
    </xf>
    <xf numFmtId="0" fontId="4" fillId="3" borderId="12" xfId="0" applyFont="1" applyFill="1" applyBorder="1" applyAlignment="1">
      <alignment horizontal="center"/>
    </xf>
    <xf numFmtId="0" fontId="4" fillId="3" borderId="0" xfId="0" applyFont="1" applyFill="1" applyBorder="1" applyAlignment="1">
      <alignment horizont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12" xfId="0" applyFont="1" applyBorder="1" applyAlignment="1">
      <alignment horizontal="left"/>
    </xf>
    <xf numFmtId="165" fontId="3" fillId="2" borderId="7" xfId="0" applyNumberFormat="1" applyFont="1" applyFill="1" applyBorder="1" applyAlignment="1">
      <alignment horizontal="left" vertical="top"/>
    </xf>
    <xf numFmtId="165" fontId="3" fillId="2" borderId="11" xfId="0" applyNumberFormat="1" applyFont="1" applyFill="1" applyBorder="1" applyAlignment="1">
      <alignment horizontal="left" vertical="top"/>
    </xf>
    <xf numFmtId="0" fontId="4" fillId="3" borderId="5" xfId="0" applyFont="1" applyFill="1" applyBorder="1" applyAlignment="1">
      <alignment vertical="center"/>
    </xf>
    <xf numFmtId="0" fontId="4" fillId="3" borderId="10" xfId="0" applyFont="1" applyFill="1" applyBorder="1" applyAlignment="1">
      <alignment vertic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2" borderId="0" xfId="0" applyFont="1" applyFill="1" applyBorder="1" applyAlignment="1">
      <alignment horizontal="left"/>
    </xf>
    <xf numFmtId="0" fontId="3" fillId="2" borderId="13" xfId="0" applyFont="1" applyFill="1" applyBorder="1" applyAlignment="1">
      <alignment horizontal="left"/>
    </xf>
  </cellXfs>
  <cellStyles count="1">
    <cellStyle name="Standard"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topLeftCell="A2" zoomScaleNormal="100" workbookViewId="0">
      <selection activeCell="A7" sqref="A7:G7"/>
    </sheetView>
  </sheetViews>
  <sheetFormatPr baseColWidth="10" defaultRowHeight="15" x14ac:dyDescent="0.25"/>
  <cols>
    <col min="1" max="1" width="5.7109375" style="1" customWidth="1"/>
    <col min="2" max="2" width="13.42578125" style="1" customWidth="1"/>
    <col min="3" max="7" width="8.7109375" style="1" customWidth="1"/>
    <col min="8" max="8" width="11.42578125" style="1" customWidth="1"/>
    <col min="9" max="9" width="11.28515625" style="1" customWidth="1"/>
    <col min="10" max="10" width="28.5703125" style="1" customWidth="1"/>
    <col min="11" max="11" width="28" style="1" hidden="1" customWidth="1"/>
    <col min="12" max="14" width="25.42578125" style="1" hidden="1" customWidth="1"/>
    <col min="15" max="16384" width="11.42578125" style="1"/>
  </cols>
  <sheetData>
    <row r="1" spans="1:14" ht="32.25" customHeight="1" thickBot="1" x14ac:dyDescent="0.3">
      <c r="A1" s="80" t="s">
        <v>31</v>
      </c>
      <c r="B1" s="81"/>
      <c r="C1" s="81"/>
      <c r="D1" s="81"/>
      <c r="E1" s="81"/>
      <c r="F1" s="81"/>
      <c r="G1" s="81"/>
      <c r="H1" s="81"/>
      <c r="I1" s="81"/>
      <c r="J1" s="82"/>
      <c r="K1" s="2"/>
      <c r="L1" s="2"/>
      <c r="M1" s="2"/>
    </row>
    <row r="2" spans="1:14" x14ac:dyDescent="0.25">
      <c r="A2" s="75" t="s">
        <v>0</v>
      </c>
      <c r="B2" s="59"/>
      <c r="C2" s="59"/>
      <c r="D2" s="59"/>
      <c r="E2" s="59"/>
      <c r="F2" s="59"/>
      <c r="G2" s="59"/>
      <c r="H2" s="13"/>
      <c r="I2" s="14" t="s">
        <v>1</v>
      </c>
      <c r="J2" s="29"/>
    </row>
    <row r="3" spans="1:14" x14ac:dyDescent="0.25">
      <c r="A3" s="75" t="s">
        <v>2</v>
      </c>
      <c r="B3" s="59"/>
      <c r="C3" s="59"/>
      <c r="D3" s="59"/>
      <c r="E3" s="59"/>
      <c r="F3" s="59"/>
      <c r="G3" s="59"/>
      <c r="H3" s="13"/>
      <c r="I3" s="83"/>
      <c r="J3" s="84"/>
    </row>
    <row r="4" spans="1:14" x14ac:dyDescent="0.25">
      <c r="A4" s="75" t="s">
        <v>3</v>
      </c>
      <c r="B4" s="59"/>
      <c r="C4" s="59"/>
      <c r="D4" s="59"/>
      <c r="E4" s="59"/>
      <c r="F4" s="59"/>
      <c r="G4" s="59"/>
      <c r="H4" s="13"/>
      <c r="I4" s="15" t="s">
        <v>4</v>
      </c>
      <c r="J4" s="30"/>
    </row>
    <row r="5" spans="1:14" x14ac:dyDescent="0.25">
      <c r="A5" s="75" t="s">
        <v>5</v>
      </c>
      <c r="B5" s="59"/>
      <c r="C5" s="59"/>
      <c r="D5" s="59"/>
      <c r="E5" s="59"/>
      <c r="F5" s="59"/>
      <c r="G5" s="59"/>
      <c r="H5" s="13"/>
      <c r="I5" s="14" t="s">
        <v>6</v>
      </c>
      <c r="J5" s="29"/>
    </row>
    <row r="6" spans="1:14" x14ac:dyDescent="0.25">
      <c r="A6" s="75" t="s">
        <v>41</v>
      </c>
      <c r="B6" s="59"/>
      <c r="C6" s="59"/>
      <c r="D6" s="59"/>
      <c r="E6" s="59"/>
      <c r="F6" s="59"/>
      <c r="G6" s="59"/>
      <c r="H6" s="13"/>
      <c r="I6" s="16"/>
      <c r="J6" s="31"/>
    </row>
    <row r="7" spans="1:14" x14ac:dyDescent="0.25">
      <c r="A7" s="75" t="s">
        <v>7</v>
      </c>
      <c r="B7" s="59"/>
      <c r="C7" s="59"/>
      <c r="D7" s="59"/>
      <c r="E7" s="59"/>
      <c r="F7" s="59"/>
      <c r="G7" s="59"/>
      <c r="H7" s="13"/>
      <c r="I7" s="15" t="s">
        <v>8</v>
      </c>
      <c r="J7" s="30"/>
    </row>
    <row r="8" spans="1:14" ht="10.5" customHeight="1" thickBot="1" x14ac:dyDescent="0.3">
      <c r="A8" s="24"/>
      <c r="B8" s="25"/>
      <c r="C8" s="25"/>
      <c r="D8" s="25"/>
      <c r="E8" s="25"/>
      <c r="F8" s="25"/>
      <c r="G8" s="25"/>
      <c r="H8" s="13"/>
      <c r="I8" s="15"/>
      <c r="J8" s="30"/>
    </row>
    <row r="9" spans="1:14" ht="18" x14ac:dyDescent="0.25">
      <c r="A9" s="78" t="s">
        <v>32</v>
      </c>
      <c r="B9" s="79"/>
      <c r="C9" s="69" t="s">
        <v>33</v>
      </c>
      <c r="D9" s="70"/>
      <c r="E9" s="70"/>
      <c r="F9" s="70"/>
      <c r="G9" s="70"/>
      <c r="H9" s="70"/>
      <c r="I9" s="73"/>
      <c r="J9" s="32" t="s">
        <v>9</v>
      </c>
    </row>
    <row r="10" spans="1:14" ht="15" customHeight="1" thickBot="1" x14ac:dyDescent="0.3">
      <c r="A10" s="76">
        <v>43922</v>
      </c>
      <c r="B10" s="77"/>
      <c r="C10" s="71"/>
      <c r="D10" s="72"/>
      <c r="E10" s="72"/>
      <c r="F10" s="72"/>
      <c r="G10" s="72"/>
      <c r="H10" s="72"/>
      <c r="I10" s="74"/>
      <c r="J10" s="66" t="s">
        <v>10</v>
      </c>
      <c r="K10" s="1" t="s">
        <v>35</v>
      </c>
    </row>
    <row r="11" spans="1:14" x14ac:dyDescent="0.25">
      <c r="A11" s="3"/>
      <c r="B11" s="4"/>
      <c r="C11" s="67" t="s">
        <v>11</v>
      </c>
      <c r="D11" s="68"/>
      <c r="E11" s="68"/>
      <c r="F11" s="68"/>
      <c r="G11" s="68"/>
      <c r="H11" s="68"/>
      <c r="I11" s="18" t="s">
        <v>12</v>
      </c>
      <c r="J11" s="66"/>
      <c r="K11" s="1" t="s">
        <v>37</v>
      </c>
      <c r="L11" s="1" t="s">
        <v>38</v>
      </c>
    </row>
    <row r="12" spans="1:14" ht="29.25" customHeight="1" thickBot="1" x14ac:dyDescent="0.3">
      <c r="A12" s="5" t="s">
        <v>13</v>
      </c>
      <c r="B12" s="6" t="s">
        <v>14</v>
      </c>
      <c r="C12" s="7" t="s">
        <v>15</v>
      </c>
      <c r="D12" s="8" t="s">
        <v>16</v>
      </c>
      <c r="E12" s="9" t="s">
        <v>15</v>
      </c>
      <c r="F12" s="8" t="s">
        <v>16</v>
      </c>
      <c r="G12" s="9" t="s">
        <v>15</v>
      </c>
      <c r="H12" s="9" t="s">
        <v>16</v>
      </c>
      <c r="I12" s="18" t="s">
        <v>17</v>
      </c>
      <c r="J12" s="66"/>
      <c r="K12" s="1" t="s">
        <v>36</v>
      </c>
    </row>
    <row r="13" spans="1:14" ht="15.75" thickBot="1" x14ac:dyDescent="0.3">
      <c r="A13" s="10" t="str">
        <f>TEXT(B13,"TTT")</f>
        <v>Mi</v>
      </c>
      <c r="B13" s="17">
        <f>IF(A10="","",A10)</f>
        <v>43922</v>
      </c>
      <c r="C13" s="19"/>
      <c r="D13" s="19"/>
      <c r="E13" s="19"/>
      <c r="F13" s="19"/>
      <c r="G13" s="19"/>
      <c r="H13" s="19"/>
      <c r="I13" s="20" t="str">
        <f t="shared" ref="I13" si="0">IF(OR(C13&lt;&gt;"",D13&lt;&gt;"",E13&lt;&gt;"",F13&lt;&gt;"",G13&lt;&gt;"",H13&lt;&gt;""),IF(H12=1,SUM(D13-C13,F13-E13,H13-G13,0.1666666),SUM(D13-C13,F13-E13,H13-G13)),"")</f>
        <v/>
      </c>
      <c r="J13" s="33"/>
      <c r="K13" s="28" t="b">
        <f t="shared" ref="K13:K43" si="1">IF(OR(D13=1,F13=1,H13=1),TRUE,FALSE)</f>
        <v>0</v>
      </c>
      <c r="L13" s="23" t="b">
        <f t="shared" ref="L13:L43" si="2">IF(OR(AND(C13=0,C13&lt;&gt;""),AND(E13=0,E13&lt;&gt;""),AND(G13=0,G13&lt;&gt;"")),TRUE,FALSE)</f>
        <v>0</v>
      </c>
      <c r="M13" s="27" t="str">
        <f t="shared" ref="M13:M20" si="3">IF(K13=TRUE,-0.0833,"")</f>
        <v/>
      </c>
      <c r="N13" s="27" t="str">
        <f t="shared" ref="N13:N20" si="4">IF(L13=TRUE,-0.08333,"")</f>
        <v/>
      </c>
    </row>
    <row r="14" spans="1:14" ht="15.75" thickBot="1" x14ac:dyDescent="0.3">
      <c r="A14" s="10" t="str">
        <f t="shared" ref="A14:A25" si="5">TEXT(B14,"TTT")</f>
        <v>Do</v>
      </c>
      <c r="B14" s="17">
        <f>IF(B13="","",B13+1)</f>
        <v>43923</v>
      </c>
      <c r="C14" s="19"/>
      <c r="D14" s="19"/>
      <c r="E14" s="19"/>
      <c r="F14" s="19"/>
      <c r="G14" s="19"/>
      <c r="H14" s="19"/>
      <c r="I14" s="20" t="str">
        <f t="shared" ref="I14:I43" si="6">IF(OR(C14&lt;&gt;"",D14&lt;&gt;"",E14&lt;&gt;"",F14&lt;&gt;"",G14&lt;&gt;"",H14&lt;&gt;""),SUM(D14-C14,F14-E14,H14-G14,M14,N14),"")</f>
        <v/>
      </c>
      <c r="J14" s="34"/>
      <c r="K14" s="28" t="b">
        <f t="shared" si="1"/>
        <v>0</v>
      </c>
      <c r="L14" s="23" t="b">
        <f t="shared" si="2"/>
        <v>0</v>
      </c>
      <c r="M14" s="27" t="str">
        <f t="shared" si="3"/>
        <v/>
      </c>
      <c r="N14" s="27" t="str">
        <f t="shared" si="4"/>
        <v/>
      </c>
    </row>
    <row r="15" spans="1:14" ht="15.75" thickBot="1" x14ac:dyDescent="0.3">
      <c r="A15" s="10" t="str">
        <f t="shared" si="5"/>
        <v>Fr</v>
      </c>
      <c r="B15" s="17">
        <f t="shared" ref="B15:B25" si="7">IF(B14="","",B14+1)</f>
        <v>43924</v>
      </c>
      <c r="C15" s="19"/>
      <c r="D15" s="19"/>
      <c r="E15" s="19"/>
      <c r="F15" s="19"/>
      <c r="G15" s="19"/>
      <c r="H15" s="19"/>
      <c r="I15" s="20" t="str">
        <f t="shared" si="6"/>
        <v/>
      </c>
      <c r="J15" s="34"/>
      <c r="K15" s="28" t="b">
        <f t="shared" si="1"/>
        <v>0</v>
      </c>
      <c r="L15" s="23" t="b">
        <f t="shared" si="2"/>
        <v>0</v>
      </c>
      <c r="M15" s="27" t="str">
        <f t="shared" si="3"/>
        <v/>
      </c>
      <c r="N15" s="27" t="str">
        <f t="shared" si="4"/>
        <v/>
      </c>
    </row>
    <row r="16" spans="1:14" ht="15.75" thickBot="1" x14ac:dyDescent="0.3">
      <c r="A16" s="10" t="str">
        <f t="shared" si="5"/>
        <v>Sa</v>
      </c>
      <c r="B16" s="17">
        <f t="shared" si="7"/>
        <v>43925</v>
      </c>
      <c r="C16" s="19"/>
      <c r="D16" s="19"/>
      <c r="E16" s="19"/>
      <c r="F16" s="19"/>
      <c r="G16" s="19"/>
      <c r="H16" s="19"/>
      <c r="I16" s="20" t="str">
        <f t="shared" si="6"/>
        <v/>
      </c>
      <c r="J16" s="34"/>
      <c r="K16" s="28" t="b">
        <f t="shared" si="1"/>
        <v>0</v>
      </c>
      <c r="L16" s="23" t="b">
        <f t="shared" si="2"/>
        <v>0</v>
      </c>
      <c r="M16" s="27" t="str">
        <f t="shared" si="3"/>
        <v/>
      </c>
      <c r="N16" s="27" t="str">
        <f t="shared" si="4"/>
        <v/>
      </c>
    </row>
    <row r="17" spans="1:14" ht="15.75" thickBot="1" x14ac:dyDescent="0.3">
      <c r="A17" s="10" t="str">
        <f t="shared" si="5"/>
        <v>So</v>
      </c>
      <c r="B17" s="17">
        <f t="shared" si="7"/>
        <v>43926</v>
      </c>
      <c r="C17" s="19"/>
      <c r="D17" s="19"/>
      <c r="E17" s="19"/>
      <c r="F17" s="19"/>
      <c r="G17" s="19"/>
      <c r="H17" s="19"/>
      <c r="I17" s="20" t="str">
        <f t="shared" si="6"/>
        <v/>
      </c>
      <c r="J17" s="34"/>
      <c r="K17" s="28" t="b">
        <f t="shared" si="1"/>
        <v>0</v>
      </c>
      <c r="L17" s="23" t="b">
        <f t="shared" si="2"/>
        <v>0</v>
      </c>
      <c r="M17" s="27" t="str">
        <f t="shared" si="3"/>
        <v/>
      </c>
      <c r="N17" s="27" t="str">
        <f t="shared" si="4"/>
        <v/>
      </c>
    </row>
    <row r="18" spans="1:14" ht="15.75" thickBot="1" x14ac:dyDescent="0.3">
      <c r="A18" s="10" t="str">
        <f t="shared" si="5"/>
        <v>Mo</v>
      </c>
      <c r="B18" s="17">
        <f t="shared" si="7"/>
        <v>43927</v>
      </c>
      <c r="C18" s="19"/>
      <c r="D18" s="19"/>
      <c r="E18" s="19"/>
      <c r="F18" s="19"/>
      <c r="G18" s="19"/>
      <c r="H18" s="19"/>
      <c r="I18" s="20" t="str">
        <f t="shared" si="6"/>
        <v/>
      </c>
      <c r="J18" s="34"/>
      <c r="K18" s="28" t="b">
        <f t="shared" si="1"/>
        <v>0</v>
      </c>
      <c r="L18" s="23" t="b">
        <f t="shared" si="2"/>
        <v>0</v>
      </c>
      <c r="M18" s="27" t="str">
        <f t="shared" si="3"/>
        <v/>
      </c>
      <c r="N18" s="27" t="str">
        <f t="shared" si="4"/>
        <v/>
      </c>
    </row>
    <row r="19" spans="1:14" ht="15.75" thickBot="1" x14ac:dyDescent="0.3">
      <c r="A19" s="10" t="str">
        <f t="shared" si="5"/>
        <v>Di</v>
      </c>
      <c r="B19" s="17">
        <f t="shared" si="7"/>
        <v>43928</v>
      </c>
      <c r="C19" s="19"/>
      <c r="D19" s="19"/>
      <c r="E19" s="19"/>
      <c r="F19" s="19"/>
      <c r="G19" s="19"/>
      <c r="H19" s="19"/>
      <c r="I19" s="20" t="str">
        <f t="shared" si="6"/>
        <v/>
      </c>
      <c r="J19" s="34"/>
      <c r="K19" s="28" t="b">
        <f t="shared" si="1"/>
        <v>0</v>
      </c>
      <c r="L19" s="23" t="b">
        <f t="shared" si="2"/>
        <v>0</v>
      </c>
      <c r="M19" s="27" t="str">
        <f t="shared" si="3"/>
        <v/>
      </c>
      <c r="N19" s="27" t="str">
        <f t="shared" si="4"/>
        <v/>
      </c>
    </row>
    <row r="20" spans="1:14" ht="15.75" thickBot="1" x14ac:dyDescent="0.3">
      <c r="A20" s="10" t="str">
        <f t="shared" si="5"/>
        <v>Mi</v>
      </c>
      <c r="B20" s="17">
        <f t="shared" si="7"/>
        <v>43929</v>
      </c>
      <c r="C20" s="19"/>
      <c r="D20" s="19"/>
      <c r="E20" s="19"/>
      <c r="F20" s="19"/>
      <c r="G20" s="19"/>
      <c r="H20" s="19"/>
      <c r="I20" s="20" t="str">
        <f t="shared" si="6"/>
        <v/>
      </c>
      <c r="J20" s="34"/>
      <c r="K20" s="28" t="b">
        <f t="shared" si="1"/>
        <v>0</v>
      </c>
      <c r="L20" s="23" t="b">
        <f t="shared" si="2"/>
        <v>0</v>
      </c>
      <c r="M20" s="27" t="str">
        <f t="shared" si="3"/>
        <v/>
      </c>
      <c r="N20" s="27" t="str">
        <f t="shared" si="4"/>
        <v/>
      </c>
    </row>
    <row r="21" spans="1:14" ht="15.75" thickBot="1" x14ac:dyDescent="0.3">
      <c r="A21" s="10" t="str">
        <f t="shared" si="5"/>
        <v>Do</v>
      </c>
      <c r="B21" s="17">
        <f t="shared" si="7"/>
        <v>43930</v>
      </c>
      <c r="C21" s="19"/>
      <c r="D21" s="19"/>
      <c r="E21" s="19"/>
      <c r="F21" s="19"/>
      <c r="G21" s="19"/>
      <c r="H21" s="19"/>
      <c r="I21" s="20" t="str">
        <f t="shared" si="6"/>
        <v/>
      </c>
      <c r="J21" s="34"/>
      <c r="K21" s="28" t="b">
        <f t="shared" si="1"/>
        <v>0</v>
      </c>
      <c r="L21" s="23" t="b">
        <f t="shared" si="2"/>
        <v>0</v>
      </c>
      <c r="M21" s="27" t="str">
        <f>IF(K21=TRUE,-0.0833,"")</f>
        <v/>
      </c>
      <c r="N21" s="27" t="str">
        <f t="shared" ref="N21:N29" si="8">IF(L21=TRUE,-0.08333,"")</f>
        <v/>
      </c>
    </row>
    <row r="22" spans="1:14" ht="15.75" thickBot="1" x14ac:dyDescent="0.3">
      <c r="A22" s="10" t="str">
        <f t="shared" si="5"/>
        <v>Fr</v>
      </c>
      <c r="B22" s="17">
        <f t="shared" si="7"/>
        <v>43931</v>
      </c>
      <c r="C22" s="19"/>
      <c r="D22" s="19"/>
      <c r="E22" s="19"/>
      <c r="F22" s="19"/>
      <c r="G22" s="19"/>
      <c r="H22" s="19"/>
      <c r="I22" s="20" t="str">
        <f t="shared" si="6"/>
        <v/>
      </c>
      <c r="J22" s="34"/>
      <c r="K22" s="28" t="b">
        <f t="shared" si="1"/>
        <v>0</v>
      </c>
      <c r="L22" s="23" t="b">
        <f t="shared" si="2"/>
        <v>0</v>
      </c>
      <c r="M22" s="27" t="str">
        <f t="shared" ref="M22:M43" si="9">IF(K22=TRUE,-0.0833,"")</f>
        <v/>
      </c>
      <c r="N22" s="27" t="str">
        <f t="shared" si="8"/>
        <v/>
      </c>
    </row>
    <row r="23" spans="1:14" ht="15.75" thickBot="1" x14ac:dyDescent="0.3">
      <c r="A23" s="10" t="str">
        <f t="shared" si="5"/>
        <v>Sa</v>
      </c>
      <c r="B23" s="17">
        <f t="shared" si="7"/>
        <v>43932</v>
      </c>
      <c r="C23" s="19"/>
      <c r="D23" s="19"/>
      <c r="E23" s="19"/>
      <c r="F23" s="19"/>
      <c r="G23" s="19"/>
      <c r="H23" s="19"/>
      <c r="I23" s="20" t="str">
        <f t="shared" si="6"/>
        <v/>
      </c>
      <c r="J23" s="34"/>
      <c r="K23" s="28" t="b">
        <f t="shared" si="1"/>
        <v>0</v>
      </c>
      <c r="L23" s="23" t="b">
        <f t="shared" si="2"/>
        <v>0</v>
      </c>
      <c r="M23" s="27" t="str">
        <f t="shared" si="9"/>
        <v/>
      </c>
      <c r="N23" s="27" t="str">
        <f t="shared" si="8"/>
        <v/>
      </c>
    </row>
    <row r="24" spans="1:14" ht="15.75" thickBot="1" x14ac:dyDescent="0.3">
      <c r="A24" s="10" t="str">
        <f t="shared" si="5"/>
        <v>So</v>
      </c>
      <c r="B24" s="17">
        <f t="shared" si="7"/>
        <v>43933</v>
      </c>
      <c r="C24" s="19"/>
      <c r="D24" s="19"/>
      <c r="E24" s="19"/>
      <c r="F24" s="19"/>
      <c r="G24" s="19"/>
      <c r="H24" s="19"/>
      <c r="I24" s="20" t="str">
        <f t="shared" si="6"/>
        <v/>
      </c>
      <c r="J24" s="34"/>
      <c r="K24" s="28" t="b">
        <f t="shared" si="1"/>
        <v>0</v>
      </c>
      <c r="L24" s="23" t="b">
        <f t="shared" si="2"/>
        <v>0</v>
      </c>
      <c r="M24" s="27" t="str">
        <f t="shared" si="9"/>
        <v/>
      </c>
      <c r="N24" s="27" t="str">
        <f t="shared" si="8"/>
        <v/>
      </c>
    </row>
    <row r="25" spans="1:14" ht="15.75" thickBot="1" x14ac:dyDescent="0.3">
      <c r="A25" s="10" t="str">
        <f t="shared" si="5"/>
        <v>Mo</v>
      </c>
      <c r="B25" s="17">
        <f t="shared" si="7"/>
        <v>43934</v>
      </c>
      <c r="C25" s="19"/>
      <c r="D25" s="19"/>
      <c r="E25" s="19"/>
      <c r="F25" s="19"/>
      <c r="G25" s="19"/>
      <c r="H25" s="19"/>
      <c r="I25" s="20" t="str">
        <f t="shared" si="6"/>
        <v/>
      </c>
      <c r="J25" s="34"/>
      <c r="K25" s="28" t="b">
        <f t="shared" si="1"/>
        <v>0</v>
      </c>
      <c r="L25" s="23" t="b">
        <f t="shared" si="2"/>
        <v>0</v>
      </c>
      <c r="M25" s="27" t="str">
        <f t="shared" si="9"/>
        <v/>
      </c>
      <c r="N25" s="27" t="str">
        <f t="shared" si="8"/>
        <v/>
      </c>
    </row>
    <row r="26" spans="1:14" ht="15.75" thickBot="1" x14ac:dyDescent="0.3">
      <c r="A26" s="10" t="str">
        <f>TEXT(B26,"TTT")</f>
        <v>Di</v>
      </c>
      <c r="B26" s="17">
        <f>IF(B25="","",B25+1)</f>
        <v>43935</v>
      </c>
      <c r="C26" s="19"/>
      <c r="D26" s="19"/>
      <c r="E26" s="19"/>
      <c r="F26" s="19"/>
      <c r="G26" s="19"/>
      <c r="H26" s="19"/>
      <c r="I26" s="20" t="str">
        <f t="shared" si="6"/>
        <v/>
      </c>
      <c r="J26" s="34"/>
      <c r="K26" s="28" t="b">
        <f t="shared" si="1"/>
        <v>0</v>
      </c>
      <c r="L26" s="23" t="b">
        <f t="shared" si="2"/>
        <v>0</v>
      </c>
      <c r="M26" s="27" t="str">
        <f t="shared" si="9"/>
        <v/>
      </c>
      <c r="N26" s="27" t="str">
        <f t="shared" si="8"/>
        <v/>
      </c>
    </row>
    <row r="27" spans="1:14" ht="15.75" thickBot="1" x14ac:dyDescent="0.3">
      <c r="A27" s="10" t="str">
        <f t="shared" ref="A27:A43" si="10">TEXT(B27,"TTT")</f>
        <v>Mi</v>
      </c>
      <c r="B27" s="17">
        <f t="shared" ref="B27:B40" si="11">IF(B26="","",B26+1)</f>
        <v>43936</v>
      </c>
      <c r="C27" s="19"/>
      <c r="D27" s="19"/>
      <c r="E27" s="19"/>
      <c r="F27" s="19"/>
      <c r="G27" s="19"/>
      <c r="H27" s="19"/>
      <c r="I27" s="20" t="str">
        <f t="shared" si="6"/>
        <v/>
      </c>
      <c r="J27" s="34"/>
      <c r="K27" s="28" t="b">
        <f t="shared" si="1"/>
        <v>0</v>
      </c>
      <c r="L27" s="23" t="b">
        <f t="shared" si="2"/>
        <v>0</v>
      </c>
      <c r="M27" s="27" t="str">
        <f t="shared" si="9"/>
        <v/>
      </c>
      <c r="N27" s="27" t="str">
        <f t="shared" si="8"/>
        <v/>
      </c>
    </row>
    <row r="28" spans="1:14" ht="15.75" thickBot="1" x14ac:dyDescent="0.3">
      <c r="A28" s="10" t="str">
        <f t="shared" si="10"/>
        <v>Do</v>
      </c>
      <c r="B28" s="17">
        <f t="shared" si="11"/>
        <v>43937</v>
      </c>
      <c r="C28" s="19"/>
      <c r="D28" s="19"/>
      <c r="E28" s="19"/>
      <c r="F28" s="19"/>
      <c r="G28" s="19"/>
      <c r="H28" s="19"/>
      <c r="I28" s="20" t="str">
        <f t="shared" si="6"/>
        <v/>
      </c>
      <c r="J28" s="34"/>
      <c r="K28" s="28" t="b">
        <f t="shared" si="1"/>
        <v>0</v>
      </c>
      <c r="L28" s="23" t="b">
        <f t="shared" si="2"/>
        <v>0</v>
      </c>
      <c r="M28" s="27" t="str">
        <f t="shared" si="9"/>
        <v/>
      </c>
      <c r="N28" s="27" t="str">
        <f t="shared" si="8"/>
        <v/>
      </c>
    </row>
    <row r="29" spans="1:14" ht="15.75" thickBot="1" x14ac:dyDescent="0.3">
      <c r="A29" s="10" t="str">
        <f t="shared" si="10"/>
        <v>Fr</v>
      </c>
      <c r="B29" s="17">
        <f t="shared" si="11"/>
        <v>43938</v>
      </c>
      <c r="C29" s="19"/>
      <c r="D29" s="19"/>
      <c r="E29" s="19"/>
      <c r="F29" s="19"/>
      <c r="G29" s="19"/>
      <c r="H29" s="19"/>
      <c r="I29" s="20" t="str">
        <f t="shared" si="6"/>
        <v/>
      </c>
      <c r="J29" s="34"/>
      <c r="K29" s="28" t="b">
        <f t="shared" si="1"/>
        <v>0</v>
      </c>
      <c r="L29" s="23" t="b">
        <f t="shared" si="2"/>
        <v>0</v>
      </c>
      <c r="M29" s="27" t="str">
        <f t="shared" si="9"/>
        <v/>
      </c>
      <c r="N29" s="27" t="str">
        <f t="shared" si="8"/>
        <v/>
      </c>
    </row>
    <row r="30" spans="1:14" ht="15.75" thickBot="1" x14ac:dyDescent="0.3">
      <c r="A30" s="10" t="str">
        <f t="shared" si="10"/>
        <v>Sa</v>
      </c>
      <c r="B30" s="17">
        <f t="shared" si="11"/>
        <v>43939</v>
      </c>
      <c r="C30" s="19"/>
      <c r="D30" s="19"/>
      <c r="E30" s="19"/>
      <c r="F30" s="19"/>
      <c r="G30" s="19"/>
      <c r="H30" s="19"/>
      <c r="I30" s="20" t="str">
        <f t="shared" si="6"/>
        <v/>
      </c>
      <c r="J30" s="34"/>
      <c r="K30" s="28" t="b">
        <f t="shared" si="1"/>
        <v>0</v>
      </c>
      <c r="L30" s="23" t="b">
        <f t="shared" si="2"/>
        <v>0</v>
      </c>
      <c r="M30" s="27" t="str">
        <f t="shared" si="9"/>
        <v/>
      </c>
      <c r="N30" s="27" t="str">
        <f t="shared" ref="N30:N43" si="12">IF(L30=TRUE,-0.08333,"")</f>
        <v/>
      </c>
    </row>
    <row r="31" spans="1:14" ht="15.75" thickBot="1" x14ac:dyDescent="0.3">
      <c r="A31" s="10" t="str">
        <f t="shared" si="10"/>
        <v>So</v>
      </c>
      <c r="B31" s="17">
        <f t="shared" si="11"/>
        <v>43940</v>
      </c>
      <c r="C31" s="19"/>
      <c r="D31" s="19"/>
      <c r="E31" s="19"/>
      <c r="F31" s="19"/>
      <c r="G31" s="19"/>
      <c r="H31" s="19"/>
      <c r="I31" s="20" t="str">
        <f t="shared" si="6"/>
        <v/>
      </c>
      <c r="J31" s="34"/>
      <c r="K31" s="28" t="b">
        <f t="shared" si="1"/>
        <v>0</v>
      </c>
      <c r="L31" s="23" t="b">
        <f t="shared" si="2"/>
        <v>0</v>
      </c>
      <c r="M31" s="27" t="str">
        <f t="shared" si="9"/>
        <v/>
      </c>
      <c r="N31" s="27" t="str">
        <f t="shared" si="12"/>
        <v/>
      </c>
    </row>
    <row r="32" spans="1:14" ht="15.75" thickBot="1" x14ac:dyDescent="0.3">
      <c r="A32" s="10" t="str">
        <f t="shared" si="10"/>
        <v>Mo</v>
      </c>
      <c r="B32" s="17">
        <f t="shared" si="11"/>
        <v>43941</v>
      </c>
      <c r="C32" s="19"/>
      <c r="D32" s="19"/>
      <c r="E32" s="19"/>
      <c r="F32" s="19"/>
      <c r="G32" s="19"/>
      <c r="H32" s="19"/>
      <c r="I32" s="20" t="str">
        <f t="shared" si="6"/>
        <v/>
      </c>
      <c r="J32" s="34"/>
      <c r="K32" s="28" t="b">
        <f t="shared" si="1"/>
        <v>0</v>
      </c>
      <c r="L32" s="23" t="b">
        <f t="shared" si="2"/>
        <v>0</v>
      </c>
      <c r="M32" s="27" t="str">
        <f t="shared" si="9"/>
        <v/>
      </c>
      <c r="N32" s="27" t="str">
        <f t="shared" si="12"/>
        <v/>
      </c>
    </row>
    <row r="33" spans="1:14" ht="15.75" thickBot="1" x14ac:dyDescent="0.3">
      <c r="A33" s="10" t="str">
        <f t="shared" si="10"/>
        <v>Di</v>
      </c>
      <c r="B33" s="17">
        <f t="shared" si="11"/>
        <v>43942</v>
      </c>
      <c r="C33" s="19"/>
      <c r="D33" s="19"/>
      <c r="E33" s="19"/>
      <c r="F33" s="19"/>
      <c r="G33" s="19"/>
      <c r="H33" s="19"/>
      <c r="I33" s="20" t="str">
        <f t="shared" si="6"/>
        <v/>
      </c>
      <c r="J33" s="34"/>
      <c r="K33" s="28" t="b">
        <f t="shared" si="1"/>
        <v>0</v>
      </c>
      <c r="L33" s="23" t="b">
        <f t="shared" si="2"/>
        <v>0</v>
      </c>
      <c r="M33" s="27" t="str">
        <f t="shared" si="9"/>
        <v/>
      </c>
      <c r="N33" s="27" t="str">
        <f t="shared" si="12"/>
        <v/>
      </c>
    </row>
    <row r="34" spans="1:14" ht="15.75" thickBot="1" x14ac:dyDescent="0.3">
      <c r="A34" s="10" t="str">
        <f t="shared" si="10"/>
        <v>Mi</v>
      </c>
      <c r="B34" s="17">
        <f t="shared" si="11"/>
        <v>43943</v>
      </c>
      <c r="C34" s="19"/>
      <c r="D34" s="19"/>
      <c r="E34" s="19"/>
      <c r="F34" s="19"/>
      <c r="G34" s="19"/>
      <c r="H34" s="19"/>
      <c r="I34" s="20" t="str">
        <f t="shared" si="6"/>
        <v/>
      </c>
      <c r="J34" s="34"/>
      <c r="K34" s="28" t="b">
        <f t="shared" si="1"/>
        <v>0</v>
      </c>
      <c r="L34" s="23" t="b">
        <f t="shared" si="2"/>
        <v>0</v>
      </c>
      <c r="M34" s="27" t="str">
        <f t="shared" si="9"/>
        <v/>
      </c>
      <c r="N34" s="27" t="str">
        <f t="shared" si="12"/>
        <v/>
      </c>
    </row>
    <row r="35" spans="1:14" ht="15.75" thickBot="1" x14ac:dyDescent="0.3">
      <c r="A35" s="10" t="str">
        <f t="shared" si="10"/>
        <v>Do</v>
      </c>
      <c r="B35" s="17">
        <f t="shared" si="11"/>
        <v>43944</v>
      </c>
      <c r="C35" s="19"/>
      <c r="D35" s="19"/>
      <c r="E35" s="19"/>
      <c r="F35" s="19"/>
      <c r="G35" s="19"/>
      <c r="H35" s="19"/>
      <c r="I35" s="20" t="str">
        <f t="shared" si="6"/>
        <v/>
      </c>
      <c r="J35" s="34"/>
      <c r="K35" s="28" t="b">
        <f t="shared" si="1"/>
        <v>0</v>
      </c>
      <c r="L35" s="23" t="b">
        <f t="shared" si="2"/>
        <v>0</v>
      </c>
      <c r="M35" s="27" t="str">
        <f t="shared" si="9"/>
        <v/>
      </c>
      <c r="N35" s="27" t="str">
        <f t="shared" si="12"/>
        <v/>
      </c>
    </row>
    <row r="36" spans="1:14" ht="15.75" thickBot="1" x14ac:dyDescent="0.3">
      <c r="A36" s="10" t="str">
        <f t="shared" si="10"/>
        <v>Fr</v>
      </c>
      <c r="B36" s="17">
        <f t="shared" si="11"/>
        <v>43945</v>
      </c>
      <c r="C36" s="19"/>
      <c r="D36" s="19"/>
      <c r="E36" s="19"/>
      <c r="F36" s="19"/>
      <c r="G36" s="19"/>
      <c r="H36" s="19"/>
      <c r="I36" s="20" t="str">
        <f t="shared" si="6"/>
        <v/>
      </c>
      <c r="J36" s="34"/>
      <c r="K36" s="28" t="b">
        <f t="shared" si="1"/>
        <v>0</v>
      </c>
      <c r="L36" s="23" t="b">
        <f t="shared" si="2"/>
        <v>0</v>
      </c>
      <c r="M36" s="27" t="str">
        <f t="shared" si="9"/>
        <v/>
      </c>
      <c r="N36" s="27" t="str">
        <f t="shared" si="12"/>
        <v/>
      </c>
    </row>
    <row r="37" spans="1:14" ht="15.75" thickBot="1" x14ac:dyDescent="0.3">
      <c r="A37" s="10" t="str">
        <f t="shared" si="10"/>
        <v>Sa</v>
      </c>
      <c r="B37" s="17">
        <f t="shared" si="11"/>
        <v>43946</v>
      </c>
      <c r="C37" s="19"/>
      <c r="D37" s="19"/>
      <c r="E37" s="19"/>
      <c r="F37" s="19"/>
      <c r="G37" s="19"/>
      <c r="H37" s="19"/>
      <c r="I37" s="20" t="str">
        <f t="shared" si="6"/>
        <v/>
      </c>
      <c r="J37" s="34"/>
      <c r="K37" s="28" t="b">
        <f t="shared" si="1"/>
        <v>0</v>
      </c>
      <c r="L37" s="23" t="b">
        <f t="shared" si="2"/>
        <v>0</v>
      </c>
      <c r="M37" s="27" t="str">
        <f t="shared" si="9"/>
        <v/>
      </c>
      <c r="N37" s="27" t="str">
        <f t="shared" si="12"/>
        <v/>
      </c>
    </row>
    <row r="38" spans="1:14" ht="15.75" thickBot="1" x14ac:dyDescent="0.3">
      <c r="A38" s="10" t="str">
        <f t="shared" si="10"/>
        <v>So</v>
      </c>
      <c r="B38" s="17">
        <f t="shared" si="11"/>
        <v>43947</v>
      </c>
      <c r="C38" s="19"/>
      <c r="D38" s="19"/>
      <c r="E38" s="19"/>
      <c r="F38" s="19"/>
      <c r="G38" s="19"/>
      <c r="H38" s="19"/>
      <c r="I38" s="20" t="str">
        <f t="shared" si="6"/>
        <v/>
      </c>
      <c r="J38" s="34"/>
      <c r="K38" s="28" t="b">
        <f t="shared" si="1"/>
        <v>0</v>
      </c>
      <c r="L38" s="23" t="b">
        <f t="shared" si="2"/>
        <v>0</v>
      </c>
      <c r="M38" s="27" t="str">
        <f t="shared" si="9"/>
        <v/>
      </c>
      <c r="N38" s="27" t="str">
        <f t="shared" si="12"/>
        <v/>
      </c>
    </row>
    <row r="39" spans="1:14" ht="15.75" thickBot="1" x14ac:dyDescent="0.3">
      <c r="A39" s="10" t="str">
        <f t="shared" si="10"/>
        <v>Mo</v>
      </c>
      <c r="B39" s="17">
        <f t="shared" si="11"/>
        <v>43948</v>
      </c>
      <c r="C39" s="19"/>
      <c r="D39" s="19"/>
      <c r="E39" s="19"/>
      <c r="F39" s="19"/>
      <c r="G39" s="19"/>
      <c r="H39" s="19"/>
      <c r="I39" s="20" t="str">
        <f t="shared" si="6"/>
        <v/>
      </c>
      <c r="J39" s="34"/>
      <c r="K39" s="28" t="b">
        <f t="shared" si="1"/>
        <v>0</v>
      </c>
      <c r="L39" s="23" t="b">
        <f t="shared" si="2"/>
        <v>0</v>
      </c>
      <c r="M39" s="27" t="str">
        <f t="shared" si="9"/>
        <v/>
      </c>
      <c r="N39" s="27" t="str">
        <f t="shared" si="12"/>
        <v/>
      </c>
    </row>
    <row r="40" spans="1:14" ht="15.75" thickBot="1" x14ac:dyDescent="0.3">
      <c r="A40" s="10" t="str">
        <f t="shared" si="10"/>
        <v>Di</v>
      </c>
      <c r="B40" s="17">
        <f t="shared" si="11"/>
        <v>43949</v>
      </c>
      <c r="C40" s="19"/>
      <c r="D40" s="19"/>
      <c r="E40" s="19"/>
      <c r="F40" s="19"/>
      <c r="G40" s="19"/>
      <c r="H40" s="19"/>
      <c r="I40" s="20" t="str">
        <f t="shared" si="6"/>
        <v/>
      </c>
      <c r="J40" s="34"/>
      <c r="K40" s="28" t="b">
        <f t="shared" si="1"/>
        <v>0</v>
      </c>
      <c r="L40" s="23" t="b">
        <f t="shared" si="2"/>
        <v>0</v>
      </c>
      <c r="M40" s="27" t="str">
        <f t="shared" si="9"/>
        <v/>
      </c>
      <c r="N40" s="27" t="str">
        <f t="shared" si="12"/>
        <v/>
      </c>
    </row>
    <row r="41" spans="1:14" ht="15.75" thickBot="1" x14ac:dyDescent="0.3">
      <c r="A41" s="10" t="str">
        <f t="shared" si="10"/>
        <v>Mi</v>
      </c>
      <c r="B41" s="17">
        <f>IF(B40="","",IF(MONTH(B40+1)&gt;MONTH(B40),"",B40+1))</f>
        <v>43950</v>
      </c>
      <c r="C41" s="19"/>
      <c r="D41" s="19"/>
      <c r="E41" s="19"/>
      <c r="F41" s="19"/>
      <c r="G41" s="19"/>
      <c r="H41" s="19"/>
      <c r="I41" s="20" t="str">
        <f t="shared" si="6"/>
        <v/>
      </c>
      <c r="J41" s="34"/>
      <c r="K41" s="28" t="b">
        <f t="shared" si="1"/>
        <v>0</v>
      </c>
      <c r="L41" s="23" t="b">
        <f t="shared" si="2"/>
        <v>0</v>
      </c>
      <c r="M41" s="27" t="str">
        <f t="shared" si="9"/>
        <v/>
      </c>
      <c r="N41" s="27" t="str">
        <f t="shared" si="12"/>
        <v/>
      </c>
    </row>
    <row r="42" spans="1:14" ht="15.75" thickBot="1" x14ac:dyDescent="0.3">
      <c r="A42" s="10" t="str">
        <f t="shared" si="10"/>
        <v>Do</v>
      </c>
      <c r="B42" s="17">
        <f t="shared" ref="B42:B43" si="13">IF(B41="","",IF(MONTH(B41+1)&gt;MONTH(B41),"",B41+1))</f>
        <v>43951</v>
      </c>
      <c r="C42" s="19"/>
      <c r="D42" s="19"/>
      <c r="E42" s="19"/>
      <c r="F42" s="19"/>
      <c r="G42" s="19"/>
      <c r="H42" s="19"/>
      <c r="I42" s="20" t="str">
        <f t="shared" si="6"/>
        <v/>
      </c>
      <c r="J42" s="34"/>
      <c r="K42" s="28" t="b">
        <f t="shared" si="1"/>
        <v>0</v>
      </c>
      <c r="L42" s="23" t="b">
        <f t="shared" si="2"/>
        <v>0</v>
      </c>
      <c r="M42" s="27" t="str">
        <f t="shared" si="9"/>
        <v/>
      </c>
      <c r="N42" s="27" t="str">
        <f t="shared" si="12"/>
        <v/>
      </c>
    </row>
    <row r="43" spans="1:14" ht="15.75" thickBot="1" x14ac:dyDescent="0.3">
      <c r="A43" s="10" t="str">
        <f t="shared" si="10"/>
        <v/>
      </c>
      <c r="B43" s="17" t="str">
        <f t="shared" si="13"/>
        <v/>
      </c>
      <c r="C43" s="19"/>
      <c r="D43" s="19"/>
      <c r="E43" s="19"/>
      <c r="F43" s="19"/>
      <c r="G43" s="19"/>
      <c r="H43" s="19"/>
      <c r="I43" s="20" t="str">
        <f t="shared" si="6"/>
        <v/>
      </c>
      <c r="J43" s="34"/>
      <c r="K43" s="28" t="b">
        <f t="shared" si="1"/>
        <v>0</v>
      </c>
      <c r="L43" s="23" t="b">
        <f t="shared" si="2"/>
        <v>0</v>
      </c>
      <c r="M43" s="27" t="str">
        <f t="shared" si="9"/>
        <v/>
      </c>
      <c r="N43" s="27" t="str">
        <f t="shared" si="12"/>
        <v/>
      </c>
    </row>
    <row r="44" spans="1:14" ht="15.75" thickBot="1" x14ac:dyDescent="0.3">
      <c r="A44" s="35"/>
      <c r="B44" s="13"/>
      <c r="C44" s="56" t="s">
        <v>19</v>
      </c>
      <c r="D44" s="57"/>
      <c r="E44" s="57"/>
      <c r="F44" s="57"/>
      <c r="G44" s="57"/>
      <c r="H44" s="58"/>
      <c r="I44" s="26">
        <f>SUM(I13:I43)</f>
        <v>0</v>
      </c>
      <c r="J44" s="36" t="str">
        <f>IF(I44=0,"= dezimal: ",I44*24)</f>
        <v xml:space="preserve">= dezimal: </v>
      </c>
      <c r="K44" s="21"/>
    </row>
    <row r="45" spans="1:14" x14ac:dyDescent="0.25">
      <c r="A45" s="35"/>
      <c r="B45" s="13" t="s">
        <v>34</v>
      </c>
      <c r="C45" s="13"/>
      <c r="D45" s="13"/>
      <c r="E45" s="13"/>
      <c r="F45" s="13"/>
      <c r="G45" s="13"/>
      <c r="H45" s="59" t="s">
        <v>20</v>
      </c>
      <c r="I45" s="59"/>
      <c r="J45" s="37" t="s">
        <v>21</v>
      </c>
    </row>
    <row r="46" spans="1:14" ht="18" thickBot="1" x14ac:dyDescent="0.3">
      <c r="A46" s="35"/>
      <c r="B46" s="38">
        <v>4.38</v>
      </c>
      <c r="C46" s="13" t="s">
        <v>18</v>
      </c>
      <c r="D46" s="13"/>
      <c r="E46" s="13"/>
      <c r="F46" s="39" t="s">
        <v>22</v>
      </c>
      <c r="G46" s="13"/>
      <c r="H46" s="40" t="str">
        <f>J44</f>
        <v xml:space="preserve">= dezimal: </v>
      </c>
      <c r="I46" s="41" t="s">
        <v>23</v>
      </c>
      <c r="J46" s="42" t="e">
        <f>B46*H46</f>
        <v>#VALUE!</v>
      </c>
    </row>
    <row r="47" spans="1:14" x14ac:dyDescent="0.25">
      <c r="A47" s="60" t="s">
        <v>24</v>
      </c>
      <c r="B47" s="61"/>
      <c r="C47" s="61"/>
      <c r="D47" s="61"/>
      <c r="E47" s="61"/>
      <c r="F47" s="61"/>
      <c r="G47" s="61"/>
      <c r="H47" s="61"/>
      <c r="I47" s="61"/>
      <c r="J47" s="62"/>
    </row>
    <row r="48" spans="1:14" ht="7.5" customHeight="1" thickBot="1" x14ac:dyDescent="0.3">
      <c r="A48" s="63"/>
      <c r="B48" s="64"/>
      <c r="C48" s="64"/>
      <c r="D48" s="64"/>
      <c r="E48" s="64"/>
      <c r="F48" s="64"/>
      <c r="G48" s="64"/>
      <c r="H48" s="64"/>
      <c r="I48" s="64"/>
      <c r="J48" s="65"/>
    </row>
    <row r="49" spans="1:10" ht="15.75" thickBot="1" x14ac:dyDescent="0.3">
      <c r="A49" s="22" t="s">
        <v>25</v>
      </c>
      <c r="B49" s="11"/>
      <c r="C49" s="11"/>
      <c r="D49" s="11"/>
      <c r="E49" s="12"/>
      <c r="F49" s="22" t="s">
        <v>25</v>
      </c>
      <c r="G49" s="11"/>
      <c r="H49" s="11"/>
      <c r="I49" s="12"/>
      <c r="J49" s="43" t="s">
        <v>26</v>
      </c>
    </row>
    <row r="50" spans="1:10" ht="60" customHeight="1" thickBot="1" x14ac:dyDescent="0.3">
      <c r="A50" s="53"/>
      <c r="B50" s="54"/>
      <c r="C50" s="54"/>
      <c r="D50" s="54"/>
      <c r="E50" s="55"/>
      <c r="F50" s="53"/>
      <c r="G50" s="54"/>
      <c r="H50" s="54"/>
      <c r="I50" s="55"/>
      <c r="J50" s="44"/>
    </row>
    <row r="51" spans="1:10" ht="15.75" thickBot="1" x14ac:dyDescent="0.3">
      <c r="A51" s="46" t="s">
        <v>27</v>
      </c>
      <c r="B51" s="47"/>
      <c r="C51" s="47"/>
      <c r="D51" s="47"/>
      <c r="E51" s="48"/>
      <c r="F51" s="46" t="s">
        <v>28</v>
      </c>
      <c r="G51" s="47"/>
      <c r="H51" s="47"/>
      <c r="I51" s="48"/>
      <c r="J51" s="45" t="s">
        <v>29</v>
      </c>
    </row>
    <row r="52" spans="1:10" ht="15.75" thickBot="1" x14ac:dyDescent="0.3"/>
    <row r="53" spans="1:10" ht="18.75" x14ac:dyDescent="0.3">
      <c r="A53" s="49" t="s">
        <v>30</v>
      </c>
      <c r="B53" s="50"/>
      <c r="C53" s="50"/>
      <c r="D53" s="50"/>
      <c r="E53" s="50"/>
      <c r="F53" s="50"/>
      <c r="G53" s="50"/>
      <c r="H53" s="50"/>
      <c r="I53" s="50"/>
      <c r="J53" s="50"/>
    </row>
    <row r="54" spans="1:10" ht="239.25" customHeight="1" thickBot="1" x14ac:dyDescent="0.3">
      <c r="A54" s="51" t="s">
        <v>40</v>
      </c>
      <c r="B54" s="52"/>
      <c r="C54" s="52"/>
      <c r="D54" s="52"/>
      <c r="E54" s="52"/>
      <c r="F54" s="52"/>
      <c r="G54" s="52"/>
      <c r="H54" s="52"/>
      <c r="I54" s="52"/>
      <c r="J54" s="52"/>
    </row>
    <row r="56" spans="1:10" x14ac:dyDescent="0.25">
      <c r="B56" s="1" t="s">
        <v>39</v>
      </c>
    </row>
    <row r="57" spans="1:10" x14ac:dyDescent="0.25">
      <c r="B57" s="21">
        <v>6.5</v>
      </c>
    </row>
    <row r="58" spans="1:10" x14ac:dyDescent="0.25">
      <c r="B58" s="21">
        <v>8</v>
      </c>
    </row>
    <row r="59" spans="1:10" x14ac:dyDescent="0.25">
      <c r="B59" s="21">
        <v>4.38</v>
      </c>
    </row>
    <row r="60" spans="1:10" x14ac:dyDescent="0.25">
      <c r="B60" s="21">
        <v>7</v>
      </c>
    </row>
    <row r="61" spans="1:10" x14ac:dyDescent="0.25">
      <c r="B61" s="21">
        <v>16.02</v>
      </c>
    </row>
    <row r="62" spans="1:10" x14ac:dyDescent="0.25">
      <c r="B62" s="21">
        <v>11.26</v>
      </c>
    </row>
  </sheetData>
  <mergeCells count="21">
    <mergeCell ref="A1:J1"/>
    <mergeCell ref="I3:J3"/>
    <mergeCell ref="A2:G2"/>
    <mergeCell ref="A4:G4"/>
    <mergeCell ref="A3:G3"/>
    <mergeCell ref="J10:J12"/>
    <mergeCell ref="C11:H11"/>
    <mergeCell ref="C9:H10"/>
    <mergeCell ref="I9:I10"/>
    <mergeCell ref="A5:G5"/>
    <mergeCell ref="A6:G6"/>
    <mergeCell ref="A7:G7"/>
    <mergeCell ref="A10:B10"/>
    <mergeCell ref="A9:B9"/>
    <mergeCell ref="A53:J53"/>
    <mergeCell ref="A54:J54"/>
    <mergeCell ref="A50:E50"/>
    <mergeCell ref="F50:I50"/>
    <mergeCell ref="C44:H44"/>
    <mergeCell ref="H45:I45"/>
    <mergeCell ref="A47:J48"/>
  </mergeCells>
  <conditionalFormatting sqref="A19:H19">
    <cfRule type="expression" dxfId="6" priority="14">
      <formula>OR(WEEKDAY($B19)=7,WEEKDAY($B19)=1)</formula>
    </cfRule>
  </conditionalFormatting>
  <conditionalFormatting sqref="A20:H34">
    <cfRule type="expression" dxfId="5" priority="12">
      <formula>OR(WEEKDAY($B20)=7,WEEKDAY($B20)=1)</formula>
    </cfRule>
  </conditionalFormatting>
  <conditionalFormatting sqref="A13:H18 J13:J43">
    <cfRule type="expression" dxfId="4" priority="11">
      <formula>OR(WEEKDAY($B13)=7,WEEKDAY($B13)=1)</formula>
    </cfRule>
  </conditionalFormatting>
  <conditionalFormatting sqref="A35:H43">
    <cfRule type="expression" dxfId="3" priority="10">
      <formula>OR(WEEKDAY($B35)=7,WEEKDAY($B35)=1)</formula>
    </cfRule>
  </conditionalFormatting>
  <conditionalFormatting sqref="I13:I43">
    <cfRule type="expression" dxfId="2" priority="7">
      <formula>OR(WEEKDAY($B13)=7,WEEKDAY($B13)=1)</formula>
    </cfRule>
  </conditionalFormatting>
  <conditionalFormatting sqref="K13:L43">
    <cfRule type="expression" dxfId="1" priority="3">
      <formula>OR(WEEKDAY($B13)=7,WEEKDAY($B13)=1)</formula>
    </cfRule>
  </conditionalFormatting>
  <conditionalFormatting sqref="M13:N43">
    <cfRule type="expression" dxfId="0" priority="2">
      <formula>OR(WEEKDAY($B13)=7,WEEKDAY($B13)=1)</formula>
    </cfRule>
  </conditionalFormatting>
  <dataValidations count="1">
    <dataValidation type="list" allowBlank="1" showInputMessage="1" showErrorMessage="1" sqref="B46">
      <formula1>$B$57:$B$64</formula1>
    </dataValidation>
  </dataValidations>
  <pageMargins left="0.78740157480314965" right="0.19685039370078741" top="0.39370078740157483" bottom="0.39370078740157483" header="0.19685039370078741" footer="0.19685039370078741"/>
  <pageSetup paperSize="9" scale="81"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HP/DV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Heinzelmann, Nicola</dc:creator>
  <cp:lastModifiedBy>Schoeneck, Julia</cp:lastModifiedBy>
  <cp:lastPrinted>2019-12-20T08:49:09Z</cp:lastPrinted>
  <dcterms:created xsi:type="dcterms:W3CDTF">2019-09-02T06:50:34Z</dcterms:created>
  <dcterms:modified xsi:type="dcterms:W3CDTF">2020-09-02T11:08:29Z</dcterms:modified>
</cp:coreProperties>
</file>